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20730" windowHeight="10125"/>
  </bookViews>
  <sheets>
    <sheet name="Incendiu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L21" i="1"/>
  <c r="K21" s="1"/>
  <c r="J21"/>
  <c r="I21" s="1"/>
  <c r="F21"/>
  <c r="E21" s="1"/>
  <c r="D21"/>
  <c r="C21" s="1"/>
  <c r="B21"/>
  <c r="L17"/>
  <c r="K17" s="1"/>
  <c r="J17"/>
  <c r="I17" s="1"/>
  <c r="F17"/>
  <c r="E17" s="1"/>
  <c r="D17"/>
  <c r="C17" s="1"/>
  <c r="B17"/>
  <c r="L11"/>
  <c r="K11" s="1"/>
  <c r="J11"/>
  <c r="I11" s="1"/>
  <c r="F11"/>
  <c r="E11" s="1"/>
  <c r="D11"/>
  <c r="M11" s="1"/>
  <c r="B11"/>
  <c r="L19"/>
  <c r="K19" s="1"/>
  <c r="J19"/>
  <c r="I19" s="1"/>
  <c r="F19"/>
  <c r="E19" s="1"/>
  <c r="D19"/>
  <c r="C19" s="1"/>
  <c r="B19"/>
  <c r="L13"/>
  <c r="K13" s="1"/>
  <c r="J13"/>
  <c r="I13" s="1"/>
  <c r="F13"/>
  <c r="E13" s="1"/>
  <c r="D13"/>
  <c r="M13" s="1"/>
  <c r="B13"/>
  <c r="L7"/>
  <c r="K7" s="1"/>
  <c r="J7"/>
  <c r="I7" s="1"/>
  <c r="F7"/>
  <c r="E7" s="1"/>
  <c r="D7"/>
  <c r="M7" s="1"/>
  <c r="B7"/>
  <c r="L15"/>
  <c r="K15" s="1"/>
  <c r="J15"/>
  <c r="I15" s="1"/>
  <c r="F15"/>
  <c r="N15" s="1"/>
  <c r="D15"/>
  <c r="C15" s="1"/>
  <c r="B15"/>
  <c r="L12"/>
  <c r="K12" s="1"/>
  <c r="J12"/>
  <c r="I12" s="1"/>
  <c r="F12"/>
  <c r="E12" s="1"/>
  <c r="D12"/>
  <c r="C12" s="1"/>
  <c r="B12"/>
  <c r="L14"/>
  <c r="K14" s="1"/>
  <c r="J14"/>
  <c r="I14" s="1"/>
  <c r="F14"/>
  <c r="E14" s="1"/>
  <c r="D14"/>
  <c r="M14" s="1"/>
  <c r="B14"/>
  <c r="L16"/>
  <c r="K16" s="1"/>
  <c r="J16"/>
  <c r="I16" s="1"/>
  <c r="F16"/>
  <c r="E16" s="1"/>
  <c r="D16"/>
  <c r="M16" s="1"/>
  <c r="B16"/>
  <c r="L9"/>
  <c r="K9" s="1"/>
  <c r="J9"/>
  <c r="I9" s="1"/>
  <c r="F9"/>
  <c r="E9" s="1"/>
  <c r="D9"/>
  <c r="C9" s="1"/>
  <c r="B9"/>
  <c r="L20"/>
  <c r="K20" s="1"/>
  <c r="J20"/>
  <c r="I20" s="1"/>
  <c r="F20"/>
  <c r="E20" s="1"/>
  <c r="D20"/>
  <c r="B20"/>
  <c r="L8"/>
  <c r="K8" s="1"/>
  <c r="J8"/>
  <c r="I8" s="1"/>
  <c r="F8"/>
  <c r="E8" s="1"/>
  <c r="D8"/>
  <c r="M8" s="1"/>
  <c r="B8"/>
  <c r="L10"/>
  <c r="K10" s="1"/>
  <c r="J10"/>
  <c r="I10" s="1"/>
  <c r="F10"/>
  <c r="N10" s="1"/>
  <c r="D10"/>
  <c r="C10" s="1"/>
  <c r="B10"/>
  <c r="L18"/>
  <c r="K18" s="1"/>
  <c r="J18"/>
  <c r="I18" s="1"/>
  <c r="F18"/>
  <c r="E18" s="1"/>
  <c r="D18"/>
  <c r="C18" s="1"/>
  <c r="B18"/>
  <c r="G17" l="1"/>
  <c r="M17"/>
  <c r="H20"/>
  <c r="G21"/>
  <c r="M21"/>
  <c r="M10"/>
  <c r="M18"/>
  <c r="E10"/>
  <c r="G10" s="1"/>
  <c r="C20"/>
  <c r="G20" s="1"/>
  <c r="G9"/>
  <c r="M9"/>
  <c r="H14"/>
  <c r="C14"/>
  <c r="M12"/>
  <c r="M15"/>
  <c r="H13"/>
  <c r="M20"/>
  <c r="E15"/>
  <c r="G15" s="1"/>
  <c r="C13"/>
  <c r="G13" s="1"/>
  <c r="G19"/>
  <c r="M19"/>
  <c r="H17"/>
  <c r="G18"/>
  <c r="G14"/>
  <c r="G12"/>
  <c r="N18"/>
  <c r="H8"/>
  <c r="N9"/>
  <c r="H16"/>
  <c r="N12"/>
  <c r="H7"/>
  <c r="N19"/>
  <c r="H11"/>
  <c r="N21"/>
  <c r="H10"/>
  <c r="C8"/>
  <c r="G8" s="1"/>
  <c r="N20"/>
  <c r="C16"/>
  <c r="G16" s="1"/>
  <c r="N14"/>
  <c r="H15"/>
  <c r="C7"/>
  <c r="G7" s="1"/>
  <c r="N13"/>
  <c r="C11"/>
  <c r="G11" s="1"/>
  <c r="N17"/>
  <c r="H18"/>
  <c r="N8"/>
  <c r="H9"/>
  <c r="N16"/>
  <c r="H12"/>
  <c r="N7"/>
  <c r="H19"/>
  <c r="N11"/>
  <c r="H21"/>
</calcChain>
</file>

<file path=xl/sharedStrings.xml><?xml version="1.0" encoding="utf-8"?>
<sst xmlns="http://schemas.openxmlformats.org/spreadsheetml/2006/main" count="48" uniqueCount="28">
  <si>
    <t>s</t>
  </si>
  <si>
    <t>Compania</t>
  </si>
  <si>
    <t>PRIME BRUTE SUBSCRISE</t>
  </si>
  <si>
    <t>DAUNE PLĂTITE</t>
  </si>
  <si>
    <t>Cota de piaţă</t>
  </si>
  <si>
    <t>T1 2015</t>
  </si>
  <si>
    <t>T1 2014</t>
  </si>
  <si>
    <t>mil. EUR</t>
  </si>
  <si>
    <t>mil. MDL</t>
  </si>
  <si>
    <t>No.</t>
  </si>
  <si>
    <t>Company</t>
  </si>
  <si>
    <t>GROSS WRITTEN PREMIUMS</t>
  </si>
  <si>
    <t>PAID CLAIMS</t>
  </si>
  <si>
    <t>Market share</t>
  </si>
  <si>
    <t>1Q 2015</t>
  </si>
  <si>
    <t>1Q 2014</t>
  </si>
  <si>
    <t>EUR m.</t>
  </si>
  <si>
    <t>MDL m.</t>
  </si>
  <si>
    <t>Cursul valutar:</t>
  </si>
  <si>
    <t>Sursa:</t>
  </si>
  <si>
    <t>MDL 20.3323/EUR - in T1/2015</t>
  </si>
  <si>
    <t>Comisia Naţională a Pieţei Financiare</t>
  </si>
  <si>
    <t>MDL 18.3377/EUR - in T1/2014</t>
  </si>
  <si>
    <t>Banca Naţională a Moldovei</t>
  </si>
  <si>
    <t>Evoluţia nominală în EUR, %</t>
  </si>
  <si>
    <t>Nominal change in EUR, %</t>
  </si>
  <si>
    <t>Evoluţia nominală în MDL, %</t>
  </si>
  <si>
    <t>Nominal change in MDL, %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</si>
</sst>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.00\ _l_e_i_-;\-* #,##0.00\ _l_e_i_-;_-* &quot;-&quot;??\ _l_e_i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1"/>
      <color theme="0"/>
      <name val="Calibri"/>
      <family val="2"/>
      <scheme val="minor"/>
    </font>
    <font>
      <i/>
      <sz val="10"/>
      <color theme="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3" fontId="5" fillId="0" borderId="0" xfId="2" applyNumberFormat="1" applyFont="1" applyFill="1" applyBorder="1"/>
    <xf numFmtId="165" fontId="5" fillId="0" borderId="0" xfId="1" applyNumberFormat="1" applyFont="1" applyFill="1" applyBorder="1"/>
    <xf numFmtId="165" fontId="5" fillId="0" borderId="0" xfId="1" quotePrefix="1" applyNumberFormat="1" applyFont="1" applyFill="1" applyBorder="1"/>
    <xf numFmtId="0" fontId="4" fillId="0" borderId="0" xfId="0" applyFont="1" applyFill="1" applyBorder="1" applyAlignment="1">
      <alignment horizontal="center"/>
    </xf>
    <xf numFmtId="3" fontId="4" fillId="0" borderId="0" xfId="2" applyNumberFormat="1" applyFont="1" applyFill="1" applyBorder="1"/>
    <xf numFmtId="165" fontId="4" fillId="0" borderId="0" xfId="1" applyNumberFormat="1" applyFont="1" applyFill="1" applyBorder="1"/>
    <xf numFmtId="165" fontId="4" fillId="0" borderId="0" xfId="1" quotePrefix="1" applyNumberFormat="1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</cellXfs>
  <cellStyles count="3">
    <cellStyle name="Normal_1asigurare_trIV_2008_modificat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Prime brute subscrise T1</a:t>
            </a:r>
            <a:r>
              <a:rPr lang="en-US" baseline="0"/>
              <a:t> 2015 - Asigurare incendiu, alte calamit</a:t>
            </a:r>
            <a:r>
              <a:rPr lang="ro-RO" baseline="0"/>
              <a:t>ăți</a:t>
            </a:r>
            <a:endParaRPr lang="ru-RU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Incendiu!$B$7</c:f>
              <c:strCache>
                <c:ptCount val="1"/>
                <c:pt idx="0">
                  <c:v>MOLDASIG 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dLbls>
            <c:dLbl>
              <c:idx val="0"/>
              <c:layout>
                <c:manualLayout>
                  <c:x val="7.0921985815602844E-3"/>
                  <c:y val="-9.1954022988505763E-3"/>
                </c:manualLayout>
              </c:layout>
              <c:showVal val="1"/>
            </c:dLbl>
            <c:showVal val="1"/>
          </c:dLbls>
          <c:val>
            <c:numRef>
              <c:f>Incendiu!$C$7:$D$7</c:f>
              <c:numCache>
                <c:formatCode>_-* #,##0.00\ _l_e_i_-;\-* #,##0.00\ _l_e_i_-;_-* "-"??\ _l_e_i_-;_-@_-</c:formatCode>
                <c:ptCount val="1"/>
                <c:pt idx="0">
                  <c:v>3.2404299999999999</c:v>
                </c:pt>
              </c:numCache>
            </c:numRef>
          </c:val>
        </c:ser>
        <c:ser>
          <c:idx val="1"/>
          <c:order val="1"/>
          <c:tx>
            <c:strRef>
              <c:f>Incendiu!$B$8</c:f>
              <c:strCache>
                <c:ptCount val="1"/>
                <c:pt idx="0">
                  <c:v>ASTERRA GRUP </c:v>
                </c:pt>
              </c:strCache>
            </c:strRef>
          </c:tx>
          <c:dLbls>
            <c:dLbl>
              <c:idx val="0"/>
              <c:layout>
                <c:manualLayout>
                  <c:x val="1.5957446808510672E-2"/>
                  <c:y val="-1.6091954022988509E-2"/>
                </c:manualLayout>
              </c:layout>
              <c:showVal val="1"/>
            </c:dLbl>
            <c:showVal val="1"/>
          </c:dLbls>
          <c:val>
            <c:numRef>
              <c:f>Incendiu!$C$8:$D$8</c:f>
              <c:numCache>
                <c:formatCode>_-* #,##0.00\ _l_e_i_-;\-* #,##0.00\ _l_e_i_-;_-* "-"??\ _l_e_i_-;_-@_-</c:formatCode>
                <c:ptCount val="1"/>
                <c:pt idx="0">
                  <c:v>1.5994489999999999</c:v>
                </c:pt>
              </c:numCache>
            </c:numRef>
          </c:val>
        </c:ser>
        <c:ser>
          <c:idx val="2"/>
          <c:order val="2"/>
          <c:tx>
            <c:strRef>
              <c:f>Incendiu!$B$9</c:f>
              <c:strCache>
                <c:ptCount val="1"/>
                <c:pt idx="0">
                  <c:v>DONARIS-GROUP VIG</c:v>
                </c:pt>
              </c:strCache>
            </c:strRef>
          </c:tx>
          <c:dLbls>
            <c:dLbl>
              <c:idx val="0"/>
              <c:layout>
                <c:manualLayout>
                  <c:x val="1.063829787234042E-2"/>
                  <c:y val="-4.5977011494252873E-3"/>
                </c:manualLayout>
              </c:layout>
              <c:showVal val="1"/>
            </c:dLbl>
            <c:showVal val="1"/>
          </c:dLbls>
          <c:val>
            <c:numRef>
              <c:f>Incendiu!$C$9:$D$9</c:f>
              <c:numCache>
                <c:formatCode>_-* #,##0.00\ _l_e_i_-;\-* #,##0.00\ _l_e_i_-;_-* "-"??\ _l_e_i_-;_-@_-</c:formatCode>
                <c:ptCount val="1"/>
                <c:pt idx="0">
                  <c:v>1.5059266499999999</c:v>
                </c:pt>
              </c:numCache>
            </c:numRef>
          </c:val>
        </c:ser>
        <c:ser>
          <c:idx val="3"/>
          <c:order val="3"/>
          <c:tx>
            <c:strRef>
              <c:f>Incendiu!$B$10</c:f>
              <c:strCache>
                <c:ptCount val="1"/>
                <c:pt idx="0">
                  <c:v>ASITO </c:v>
                </c:pt>
              </c:strCache>
            </c:strRef>
          </c:tx>
          <c:dLbls>
            <c:dLbl>
              <c:idx val="0"/>
              <c:layout>
                <c:manualLayout>
                  <c:x val="1.5957446808510637E-2"/>
                  <c:y val="-6.8965517241379318E-3"/>
                </c:manualLayout>
              </c:layout>
              <c:showVal val="1"/>
            </c:dLbl>
            <c:showVal val="1"/>
          </c:dLbls>
          <c:val>
            <c:numRef>
              <c:f>Incendiu!$C$10:$D$10</c:f>
              <c:numCache>
                <c:formatCode>_-* #,##0.00\ _l_e_i_-;\-* #,##0.00\ _l_e_i_-;_-* "-"??\ _l_e_i_-;_-@_-</c:formatCode>
                <c:ptCount val="1"/>
                <c:pt idx="0">
                  <c:v>1.3136369999999999</c:v>
                </c:pt>
              </c:numCache>
            </c:numRef>
          </c:val>
        </c:ser>
        <c:ser>
          <c:idx val="4"/>
          <c:order val="4"/>
          <c:tx>
            <c:strRef>
              <c:f>Incendiu!$B$11</c:f>
              <c:strCache>
                <c:ptCount val="1"/>
                <c:pt idx="0">
                  <c:v>TRANSELIT 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1.2411347517730497E-2"/>
                  <c:y val="-1.6091954022988509E-2"/>
                </c:manualLayout>
              </c:layout>
              <c:showVal val="1"/>
            </c:dLbl>
            <c:showVal val="1"/>
          </c:dLbls>
          <c:val>
            <c:numRef>
              <c:f>Incendiu!$C$11:$D$11</c:f>
              <c:numCache>
                <c:formatCode>_-* #,##0.00\ _l_e_i_-;\-* #,##0.00\ _l_e_i_-;_-* "-"??\ _l_e_i_-;_-@_-</c:formatCode>
                <c:ptCount val="1"/>
                <c:pt idx="0">
                  <c:v>1.0865858729999998</c:v>
                </c:pt>
              </c:numCache>
            </c:numRef>
          </c:val>
        </c:ser>
        <c:ser>
          <c:idx val="5"/>
          <c:order val="5"/>
          <c:tx>
            <c:strRef>
              <c:f>Incendiu!$B$12</c:f>
              <c:strCache>
                <c:ptCount val="1"/>
                <c:pt idx="0">
                  <c:v>GRAWE CARAT Asigurări</c:v>
                </c:pt>
              </c:strCache>
            </c:strRef>
          </c:tx>
          <c:dLbls>
            <c:dLbl>
              <c:idx val="0"/>
              <c:layout>
                <c:manualLayout>
                  <c:x val="1.2411347517730497E-2"/>
                  <c:y val="-9.1954022988505763E-3"/>
                </c:manualLayout>
              </c:layout>
              <c:showVal val="1"/>
            </c:dLbl>
            <c:showVal val="1"/>
          </c:dLbls>
          <c:val>
            <c:numRef>
              <c:f>Incendiu!$C$12:$D$12</c:f>
              <c:numCache>
                <c:formatCode>_-* #,##0.00\ _l_e_i_-;\-* #,##0.00\ _l_e_i_-;_-* "-"??\ _l_e_i_-;_-@_-</c:formatCode>
                <c:ptCount val="1"/>
                <c:pt idx="0">
                  <c:v>0.84594156000000009</c:v>
                </c:pt>
              </c:numCache>
            </c:numRef>
          </c:val>
        </c:ser>
        <c:ser>
          <c:idx val="6"/>
          <c:order val="6"/>
          <c:tx>
            <c:strRef>
              <c:f>Incendiu!$B$13</c:f>
              <c:strCache>
                <c:ptCount val="1"/>
                <c:pt idx="0">
                  <c:v>MOLDCARGO </c:v>
                </c:pt>
              </c:strCache>
            </c:strRef>
          </c:tx>
          <c:dLbls>
            <c:dLbl>
              <c:idx val="0"/>
              <c:layout>
                <c:manualLayout>
                  <c:x val="2.1276595744680847E-2"/>
                  <c:y val="-6.8965517241380159E-3"/>
                </c:manualLayout>
              </c:layout>
              <c:showVal val="1"/>
            </c:dLbl>
            <c:showVal val="1"/>
          </c:dLbls>
          <c:val>
            <c:numRef>
              <c:f>Incendiu!$C$13:$D$13</c:f>
              <c:numCache>
                <c:formatCode>_-* #,##0.00\ _l_e_i_-;\-* #,##0.00\ _l_e_i_-;_-* "-"??\ _l_e_i_-;_-@_-</c:formatCode>
                <c:ptCount val="1"/>
                <c:pt idx="0">
                  <c:v>0.80790399999999996</c:v>
                </c:pt>
              </c:numCache>
            </c:numRef>
          </c:val>
        </c:ser>
        <c:ser>
          <c:idx val="7"/>
          <c:order val="7"/>
          <c:tx>
            <c:strRef>
              <c:f>Incendiu!$B$14</c:f>
              <c:strCache>
                <c:ptCount val="1"/>
                <c:pt idx="0">
                  <c:v>GARANŢIE </c:v>
                </c:pt>
              </c:strCache>
            </c:strRef>
          </c:tx>
          <c:dLbls>
            <c:dLbl>
              <c:idx val="0"/>
              <c:layout>
                <c:manualLayout>
                  <c:x val="1.063829787234042E-2"/>
                  <c:y val="-1.3793103448275865E-2"/>
                </c:manualLayout>
              </c:layout>
              <c:showVal val="1"/>
            </c:dLbl>
            <c:showVal val="1"/>
          </c:dLbls>
          <c:val>
            <c:numRef>
              <c:f>Incendiu!$C$14:$D$14</c:f>
              <c:numCache>
                <c:formatCode>_-* #,##0.00\ _l_e_i_-;\-* #,##0.00\ _l_e_i_-;_-* "-"??\ _l_e_i_-;_-@_-</c:formatCode>
                <c:ptCount val="1"/>
                <c:pt idx="0">
                  <c:v>0.51381299999999996</c:v>
                </c:pt>
              </c:numCache>
            </c:numRef>
          </c:val>
        </c:ser>
        <c:ser>
          <c:idx val="8"/>
          <c:order val="8"/>
          <c:tx>
            <c:strRef>
              <c:f>Incendiu!$B$15</c:f>
              <c:strCache>
                <c:ptCount val="1"/>
                <c:pt idx="0">
                  <c:v>KLASSIKA Asigurări </c:v>
                </c:pt>
              </c:strCache>
            </c:strRef>
          </c:tx>
          <c:dLbls>
            <c:dLbl>
              <c:idx val="0"/>
              <c:layout>
                <c:manualLayout>
                  <c:x val="1.4184397163120631E-2"/>
                  <c:y val="-1.1494252873563218E-2"/>
                </c:manualLayout>
              </c:layout>
              <c:showVal val="1"/>
            </c:dLbl>
            <c:showVal val="1"/>
          </c:dLbls>
          <c:val>
            <c:numRef>
              <c:f>Incendiu!$C$15:$D$15</c:f>
              <c:numCache>
                <c:formatCode>_-* #,##0.00\ _l_e_i_-;\-* #,##0.00\ _l_e_i_-;_-* "-"??\ _l_e_i_-;_-@_-</c:formatCode>
                <c:ptCount val="1"/>
                <c:pt idx="0">
                  <c:v>0.48144599999999999</c:v>
                </c:pt>
              </c:numCache>
            </c:numRef>
          </c:val>
        </c:ser>
        <c:ser>
          <c:idx val="9"/>
          <c:order val="9"/>
          <c:tx>
            <c:strRef>
              <c:f>Incendiu!$B$16</c:f>
              <c:strCache>
                <c:ptCount val="1"/>
                <c:pt idx="0">
                  <c:v>GALAS </c:v>
                </c:pt>
              </c:strCache>
            </c:strRef>
          </c:tx>
          <c:dLbls>
            <c:dLbl>
              <c:idx val="0"/>
              <c:layout>
                <c:manualLayout>
                  <c:x val="1.4184397163120565E-2"/>
                  <c:y val="-1.8390804597701153E-2"/>
                </c:manualLayout>
              </c:layout>
              <c:showVal val="1"/>
            </c:dLbl>
            <c:showVal val="1"/>
          </c:dLbls>
          <c:val>
            <c:numRef>
              <c:f>Incendiu!$C$16:$D$16</c:f>
              <c:numCache>
                <c:formatCode>_-* #,##0.00\ _l_e_i_-;\-* #,##0.00\ _l_e_i_-;_-* "-"??\ _l_e_i_-;_-@_-</c:formatCode>
                <c:ptCount val="1"/>
                <c:pt idx="0">
                  <c:v>0.24064553</c:v>
                </c:pt>
              </c:numCache>
            </c:numRef>
          </c:val>
        </c:ser>
        <c:dLbls>
          <c:showVal val="1"/>
        </c:dLbls>
        <c:shape val="box"/>
        <c:axId val="82760448"/>
        <c:axId val="82761984"/>
        <c:axId val="0"/>
      </c:bar3DChart>
      <c:catAx>
        <c:axId val="82760448"/>
        <c:scaling>
          <c:orientation val="minMax"/>
        </c:scaling>
        <c:delete val="1"/>
        <c:axPos val="b"/>
        <c:majorTickMark val="none"/>
        <c:tickLblPos val="none"/>
        <c:crossAx val="82761984"/>
        <c:crosses val="autoZero"/>
        <c:auto val="1"/>
        <c:lblAlgn val="ctr"/>
        <c:lblOffset val="100"/>
      </c:catAx>
      <c:valAx>
        <c:axId val="827619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mil. MDL</a:t>
                </a:r>
                <a:endParaRPr lang="ru-RU"/>
              </a:p>
            </c:rich>
          </c:tx>
          <c:layout/>
        </c:title>
        <c:numFmt formatCode="_-* #,##0.00\ _l_e_i_-;\-* #,##0.00\ _l_e_i_-;_-* &quot;-&quot;??\ _l_e_i_-;_-@_-" sourceLinked="1"/>
        <c:majorTickMark val="none"/>
        <c:tickLblPos val="nextTo"/>
        <c:crossAx val="82760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18</xdr:col>
      <xdr:colOff>133350</xdr:colOff>
      <xdr:row>32</xdr:row>
      <xdr:rowOff>28575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NTRALIZ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E 2015"/>
      <sheetName val="DAUNE 2015"/>
      <sheetName val="PRIME 2014"/>
      <sheetName val="DAUNE 2014"/>
      <sheetName val="CV"/>
      <sheetName val="Rasp AVIA"/>
      <sheetName val="Pierd FINANC"/>
      <sheetName val="Garantii"/>
      <sheetName val="TOTAL "/>
      <sheetName val="VIATA"/>
      <sheetName val="GENERALE"/>
      <sheetName val="CASCO"/>
      <sheetName val="AORCA"/>
      <sheetName val="Accidente"/>
      <sheetName val="Sanatate"/>
      <sheetName val="Sanatate in RM"/>
      <sheetName val="Satantate in AFARA"/>
      <sheetName val="Asig NAVE"/>
      <sheetName val="BUNuri Tranzit"/>
      <sheetName val="Incendiu"/>
      <sheetName val="Alte Bunuri"/>
    </sheetNames>
    <sheetDataSet>
      <sheetData sheetId="0">
        <row r="7">
          <cell r="B7" t="str">
            <v xml:space="preserve">ACORD-GRUP </v>
          </cell>
          <cell r="L7">
            <v>105567</v>
          </cell>
        </row>
        <row r="8">
          <cell r="B8" t="str">
            <v xml:space="preserve">ASITO </v>
          </cell>
          <cell r="L8">
            <v>1313637</v>
          </cell>
        </row>
        <row r="9">
          <cell r="B9" t="str">
            <v xml:space="preserve">ASTERRA GRUP </v>
          </cell>
          <cell r="L9">
            <v>1599449</v>
          </cell>
        </row>
        <row r="10">
          <cell r="B10" t="str">
            <v xml:space="preserve">AUTO-SIGURANTA </v>
          </cell>
          <cell r="L10">
            <v>158</v>
          </cell>
        </row>
        <row r="11">
          <cell r="B11" t="str">
            <v>DONARIS-GROUP VIG</v>
          </cell>
          <cell r="L11">
            <v>1505926.65</v>
          </cell>
        </row>
        <row r="13">
          <cell r="B13" t="str">
            <v xml:space="preserve">GALAS </v>
          </cell>
          <cell r="L13">
            <v>240645.53</v>
          </cell>
        </row>
        <row r="14">
          <cell r="B14" t="str">
            <v xml:space="preserve">GARANŢIE </v>
          </cell>
          <cell r="L14">
            <v>513813</v>
          </cell>
        </row>
        <row r="15">
          <cell r="B15" t="str">
            <v>GRAWE CARAT Asigurări</v>
          </cell>
          <cell r="L15">
            <v>845941.56</v>
          </cell>
        </row>
        <row r="16">
          <cell r="B16" t="str">
            <v xml:space="preserve">KLASSIKA Asigurări </v>
          </cell>
          <cell r="L16">
            <v>481446</v>
          </cell>
        </row>
        <row r="17">
          <cell r="B17" t="str">
            <v xml:space="preserve">MOLDASIG </v>
          </cell>
          <cell r="L17">
            <v>3240430</v>
          </cell>
        </row>
        <row r="18">
          <cell r="B18" t="str">
            <v xml:space="preserve">MOLDCARGO </v>
          </cell>
          <cell r="L18">
            <v>807904</v>
          </cell>
        </row>
        <row r="19">
          <cell r="B19" t="str">
            <v xml:space="preserve">MOLDOVA-ASTROVAZ </v>
          </cell>
          <cell r="L19">
            <v>6284</v>
          </cell>
        </row>
        <row r="21">
          <cell r="B21" t="str">
            <v xml:space="preserve">TRANSELIT </v>
          </cell>
          <cell r="L21">
            <v>1086585.8729999997</v>
          </cell>
        </row>
        <row r="22">
          <cell r="B22" t="str">
            <v xml:space="preserve">VICTORIA Asigurari </v>
          </cell>
          <cell r="L22">
            <v>155883</v>
          </cell>
        </row>
        <row r="23">
          <cell r="B23" t="str">
            <v>TOTAL</v>
          </cell>
          <cell r="L23">
            <v>11903670.613</v>
          </cell>
        </row>
      </sheetData>
      <sheetData sheetId="1">
        <row r="7">
          <cell r="L7">
            <v>0</v>
          </cell>
        </row>
        <row r="8">
          <cell r="L8">
            <v>183645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15331.5</v>
          </cell>
        </row>
        <row r="13">
          <cell r="L13">
            <v>38868.58</v>
          </cell>
        </row>
        <row r="14">
          <cell r="L14">
            <v>47739</v>
          </cell>
        </row>
        <row r="15">
          <cell r="L15">
            <v>53619</v>
          </cell>
        </row>
        <row r="16">
          <cell r="L16">
            <v>0</v>
          </cell>
        </row>
        <row r="17">
          <cell r="L17">
            <v>102806</v>
          </cell>
        </row>
        <row r="18">
          <cell r="L18">
            <v>5206</v>
          </cell>
        </row>
        <row r="19">
          <cell r="L19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447215.08</v>
          </cell>
        </row>
      </sheetData>
      <sheetData sheetId="2">
        <row r="7">
          <cell r="L7">
            <v>171409</v>
          </cell>
        </row>
        <row r="8">
          <cell r="L8">
            <v>1473543</v>
          </cell>
        </row>
        <row r="9">
          <cell r="L9">
            <v>1008736</v>
          </cell>
        </row>
        <row r="10">
          <cell r="L10">
            <v>21667</v>
          </cell>
        </row>
        <row r="11">
          <cell r="L11">
            <v>700083.86</v>
          </cell>
        </row>
        <row r="13">
          <cell r="L13">
            <v>27116.84</v>
          </cell>
        </row>
        <row r="14">
          <cell r="L14">
            <v>1511220</v>
          </cell>
        </row>
        <row r="15">
          <cell r="L15">
            <v>426524</v>
          </cell>
        </row>
        <row r="16">
          <cell r="L16">
            <v>218939</v>
          </cell>
        </row>
        <row r="17">
          <cell r="L17">
            <v>5501027.5800000001</v>
          </cell>
        </row>
        <row r="18">
          <cell r="L18">
            <v>987538</v>
          </cell>
        </row>
        <row r="19">
          <cell r="L19">
            <v>22854</v>
          </cell>
        </row>
        <row r="21">
          <cell r="L21">
            <v>857645.88</v>
          </cell>
        </row>
        <row r="22">
          <cell r="L22">
            <v>138102.24000000002</v>
          </cell>
        </row>
        <row r="23">
          <cell r="L23">
            <v>13066406.4</v>
          </cell>
        </row>
      </sheetData>
      <sheetData sheetId="3">
        <row r="7">
          <cell r="L7">
            <v>0</v>
          </cell>
        </row>
        <row r="8">
          <cell r="L8">
            <v>301868</v>
          </cell>
        </row>
        <row r="9">
          <cell r="L9">
            <v>27344</v>
          </cell>
        </row>
        <row r="10">
          <cell r="L10">
            <v>0</v>
          </cell>
        </row>
        <row r="11">
          <cell r="L11">
            <v>1004.22</v>
          </cell>
        </row>
        <row r="13">
          <cell r="L13">
            <v>0</v>
          </cell>
        </row>
        <row r="14">
          <cell r="L14">
            <v>20211</v>
          </cell>
        </row>
        <row r="15">
          <cell r="L15">
            <v>26629</v>
          </cell>
        </row>
        <row r="16">
          <cell r="L16">
            <v>0</v>
          </cell>
        </row>
        <row r="17">
          <cell r="L17">
            <v>101246.53</v>
          </cell>
        </row>
        <row r="18">
          <cell r="L18">
            <v>8785</v>
          </cell>
        </row>
        <row r="19">
          <cell r="L19">
            <v>0</v>
          </cell>
        </row>
        <row r="21">
          <cell r="L21">
            <v>3106</v>
          </cell>
        </row>
        <row r="22">
          <cell r="L22">
            <v>56535.64</v>
          </cell>
        </row>
        <row r="23">
          <cell r="L23">
            <v>546729.39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N29" sqref="N29"/>
    </sheetView>
  </sheetViews>
  <sheetFormatPr defaultRowHeight="15"/>
  <cols>
    <col min="2" max="2" width="21.42578125" customWidth="1"/>
    <col min="3" max="3" width="11.7109375" hidden="1" customWidth="1"/>
    <col min="4" max="4" width="13.85546875" customWidth="1"/>
    <col min="5" max="5" width="11.7109375" hidden="1" customWidth="1"/>
    <col min="6" max="6" width="13.85546875" hidden="1" customWidth="1"/>
    <col min="7" max="7" width="11.42578125" hidden="1" customWidth="1"/>
    <col min="8" max="8" width="13.42578125" hidden="1" customWidth="1"/>
    <col min="9" max="9" width="12.140625" hidden="1" customWidth="1"/>
    <col min="10" max="10" width="13.85546875" hidden="1" customWidth="1"/>
    <col min="11" max="11" width="11.42578125" hidden="1" customWidth="1"/>
    <col min="12" max="12" width="13.28515625" hidden="1" customWidth="1"/>
    <col min="13" max="13" width="12" customWidth="1"/>
    <col min="14" max="14" width="13" customWidth="1"/>
  </cols>
  <sheetData>
    <row r="1" spans="1:14" ht="15" customHeight="1">
      <c r="A1" s="15" t="s">
        <v>0</v>
      </c>
      <c r="B1" s="15" t="s">
        <v>1</v>
      </c>
      <c r="C1" s="15" t="s">
        <v>2</v>
      </c>
      <c r="D1" s="15"/>
      <c r="E1" s="15"/>
      <c r="F1" s="15"/>
      <c r="G1" s="15" t="s">
        <v>24</v>
      </c>
      <c r="H1" s="15" t="s">
        <v>26</v>
      </c>
      <c r="I1" s="15" t="s">
        <v>3</v>
      </c>
      <c r="J1" s="15"/>
      <c r="K1" s="15"/>
      <c r="L1" s="15"/>
      <c r="M1" s="15" t="s">
        <v>4</v>
      </c>
      <c r="N1" s="15"/>
    </row>
    <row r="2" spans="1:14">
      <c r="A2" s="15"/>
      <c r="B2" s="15"/>
      <c r="C2" s="15" t="s">
        <v>5</v>
      </c>
      <c r="D2" s="15"/>
      <c r="E2" s="15" t="s">
        <v>6</v>
      </c>
      <c r="F2" s="15"/>
      <c r="G2" s="15"/>
      <c r="H2" s="15"/>
      <c r="I2" s="15" t="s">
        <v>5</v>
      </c>
      <c r="J2" s="15"/>
      <c r="K2" s="15" t="s">
        <v>6</v>
      </c>
      <c r="L2" s="15"/>
      <c r="M2" s="15"/>
      <c r="N2" s="15"/>
    </row>
    <row r="3" spans="1:14">
      <c r="A3" s="15"/>
      <c r="B3" s="15"/>
      <c r="C3" s="2" t="s">
        <v>7</v>
      </c>
      <c r="D3" s="2" t="s">
        <v>8</v>
      </c>
      <c r="E3" s="2" t="s">
        <v>7</v>
      </c>
      <c r="F3" s="2" t="s">
        <v>8</v>
      </c>
      <c r="G3" s="15"/>
      <c r="H3" s="15"/>
      <c r="I3" s="2" t="s">
        <v>7</v>
      </c>
      <c r="J3" s="2" t="s">
        <v>8</v>
      </c>
      <c r="K3" s="2" t="s">
        <v>7</v>
      </c>
      <c r="L3" s="2" t="s">
        <v>8</v>
      </c>
      <c r="M3" s="2" t="s">
        <v>5</v>
      </c>
      <c r="N3" s="2" t="s">
        <v>6</v>
      </c>
    </row>
    <row r="4" spans="1:14" ht="15" hidden="1" customHeight="1">
      <c r="A4" s="15" t="s">
        <v>9</v>
      </c>
      <c r="B4" s="15" t="s">
        <v>10</v>
      </c>
      <c r="C4" s="15" t="s">
        <v>11</v>
      </c>
      <c r="D4" s="15"/>
      <c r="E4" s="15"/>
      <c r="F4" s="15"/>
      <c r="G4" s="15" t="s">
        <v>25</v>
      </c>
      <c r="H4" s="15" t="s">
        <v>27</v>
      </c>
      <c r="I4" s="15" t="s">
        <v>12</v>
      </c>
      <c r="J4" s="15"/>
      <c r="K4" s="15"/>
      <c r="L4" s="15"/>
      <c r="M4" s="15" t="s">
        <v>13</v>
      </c>
      <c r="N4" s="15"/>
    </row>
    <row r="5" spans="1:14" hidden="1">
      <c r="A5" s="15"/>
      <c r="B5" s="15"/>
      <c r="C5" s="15" t="s">
        <v>14</v>
      </c>
      <c r="D5" s="15"/>
      <c r="E5" s="15" t="s">
        <v>15</v>
      </c>
      <c r="F5" s="15"/>
      <c r="G5" s="15"/>
      <c r="H5" s="15"/>
      <c r="I5" s="15" t="s">
        <v>14</v>
      </c>
      <c r="J5" s="15"/>
      <c r="K5" s="15" t="s">
        <v>15</v>
      </c>
      <c r="L5" s="15"/>
      <c r="M5" s="15"/>
      <c r="N5" s="15"/>
    </row>
    <row r="6" spans="1:14" hidden="1">
      <c r="A6" s="15"/>
      <c r="B6" s="15"/>
      <c r="C6" s="2" t="s">
        <v>16</v>
      </c>
      <c r="D6" s="2" t="s">
        <v>17</v>
      </c>
      <c r="E6" s="2" t="s">
        <v>16</v>
      </c>
      <c r="F6" s="2" t="s">
        <v>17</v>
      </c>
      <c r="G6" s="15"/>
      <c r="H6" s="15"/>
      <c r="I6" s="2" t="s">
        <v>16</v>
      </c>
      <c r="J6" s="2" t="s">
        <v>17</v>
      </c>
      <c r="K6" s="2" t="s">
        <v>16</v>
      </c>
      <c r="L6" s="2" t="s">
        <v>17</v>
      </c>
      <c r="M6" s="2" t="s">
        <v>14</v>
      </c>
      <c r="N6" s="2" t="s">
        <v>15</v>
      </c>
    </row>
    <row r="7" spans="1:14">
      <c r="A7" s="3">
        <v>1</v>
      </c>
      <c r="B7" s="4" t="str">
        <f>'[1]PRIME 2015'!B17</f>
        <v xml:space="preserve">MOLDASIG </v>
      </c>
      <c r="C7" s="5">
        <f t="shared" ref="C7:C20" si="0">D7/20.3323</f>
        <v>0.15937350914554674</v>
      </c>
      <c r="D7" s="5">
        <f>'[1]PRIME 2015'!L17/1000000</f>
        <v>3.2404299999999999</v>
      </c>
      <c r="E7" s="5">
        <f t="shared" ref="E7:E20" si="1">F7/18.3377</f>
        <v>0.29998459894097945</v>
      </c>
      <c r="F7" s="5">
        <f>'[1]PRIME 2014'!L17/1000000</f>
        <v>5.5010275799999997</v>
      </c>
      <c r="G7" s="5">
        <f t="shared" ref="G7:G20" si="2">C7*100/E7-100</f>
        <v>-46.872769566112716</v>
      </c>
      <c r="H7" s="6">
        <f t="shared" ref="H7:H20" si="3">D7*100/F7-100</f>
        <v>-41.094096459701802</v>
      </c>
      <c r="I7" s="5">
        <f t="shared" ref="I7:I20" si="4">J7/20.3323</f>
        <v>5.0562897458723312E-3</v>
      </c>
      <c r="J7" s="5">
        <f>'[1]DAUNE 2015'!L17/1000000</f>
        <v>0.10280599999999999</v>
      </c>
      <c r="K7" s="5">
        <f t="shared" ref="K7:K20" si="5">L7/18.3377</f>
        <v>5.5212229450803535E-3</v>
      </c>
      <c r="L7" s="5">
        <f>'[1]DAUNE 2014'!L17/1000000</f>
        <v>0.10124653</v>
      </c>
      <c r="M7" s="5">
        <f t="shared" ref="M7:M21" si="6">D7*100/$D$21</f>
        <v>27.222107409970889</v>
      </c>
      <c r="N7" s="5">
        <f t="shared" ref="N7:N21" si="7">F7*100/$F$21</f>
        <v>42.100539441357036</v>
      </c>
    </row>
    <row r="8" spans="1:14">
      <c r="A8" s="3">
        <v>2</v>
      </c>
      <c r="B8" s="4" t="str">
        <f>'[1]PRIME 2015'!B9</f>
        <v xml:space="preserve">ASTERRA GRUP </v>
      </c>
      <c r="C8" s="5">
        <f t="shared" si="0"/>
        <v>7.8665423980562935E-2</v>
      </c>
      <c r="D8" s="5">
        <f>'[1]PRIME 2015'!L9/1000000</f>
        <v>1.5994489999999999</v>
      </c>
      <c r="E8" s="5">
        <f t="shared" si="1"/>
        <v>5.5008861525709329E-2</v>
      </c>
      <c r="F8" s="5">
        <f>'[1]PRIME 2014'!L9/1000000</f>
        <v>1.0087360000000001</v>
      </c>
      <c r="G8" s="5">
        <f t="shared" si="2"/>
        <v>43.005002828130358</v>
      </c>
      <c r="H8" s="6">
        <f t="shared" si="3"/>
        <v>58.559722266281739</v>
      </c>
      <c r="I8" s="5">
        <f t="shared" si="4"/>
        <v>0</v>
      </c>
      <c r="J8" s="5">
        <f>'[1]DAUNE 2015'!L9/1000000</f>
        <v>0</v>
      </c>
      <c r="K8" s="5">
        <f t="shared" si="5"/>
        <v>1.4911357476673737E-3</v>
      </c>
      <c r="L8" s="5">
        <f>'[1]DAUNE 2014'!L9/1000000</f>
        <v>2.7344E-2</v>
      </c>
      <c r="M8" s="5">
        <f t="shared" si="6"/>
        <v>13.436603313378326</v>
      </c>
      <c r="N8" s="5">
        <f t="shared" si="7"/>
        <v>7.7200721385797406</v>
      </c>
    </row>
    <row r="9" spans="1:14">
      <c r="A9" s="3">
        <v>3</v>
      </c>
      <c r="B9" s="4" t="str">
        <f>'[1]PRIME 2015'!B11</f>
        <v>DONARIS-GROUP VIG</v>
      </c>
      <c r="C9" s="5">
        <f t="shared" si="0"/>
        <v>7.4065730389577172E-2</v>
      </c>
      <c r="D9" s="5">
        <f>'[1]PRIME 2015'!L11/1000000</f>
        <v>1.5059266499999999</v>
      </c>
      <c r="E9" s="5">
        <f t="shared" si="1"/>
        <v>3.8177299225093657E-2</v>
      </c>
      <c r="F9" s="5">
        <f>'[1]PRIME 2014'!L11/1000000</f>
        <v>0.70008386</v>
      </c>
      <c r="G9" s="5">
        <f t="shared" si="2"/>
        <v>94.004635982459206</v>
      </c>
      <c r="H9" s="6">
        <f t="shared" si="3"/>
        <v>115.10660879969433</v>
      </c>
      <c r="I9" s="5">
        <f t="shared" si="4"/>
        <v>7.5404651711808302E-4</v>
      </c>
      <c r="J9" s="5">
        <f>'[1]DAUNE 2015'!L11/1000000</f>
        <v>1.53315E-2</v>
      </c>
      <c r="K9" s="5">
        <f t="shared" si="5"/>
        <v>5.4762592909688782E-5</v>
      </c>
      <c r="L9" s="5">
        <f>'[1]DAUNE 2014'!L11/1000000</f>
        <v>1.0042200000000001E-3</v>
      </c>
      <c r="M9" s="5">
        <f t="shared" si="6"/>
        <v>12.650943553120307</v>
      </c>
      <c r="N9" s="5">
        <f t="shared" si="7"/>
        <v>5.3578913633055221</v>
      </c>
    </row>
    <row r="10" spans="1:14">
      <c r="A10" s="3">
        <v>4</v>
      </c>
      <c r="B10" s="4" t="str">
        <f>'[1]PRIME 2015'!B8</f>
        <v xml:space="preserve">ASITO </v>
      </c>
      <c r="C10" s="5">
        <f t="shared" si="0"/>
        <v>6.4608381737432552E-2</v>
      </c>
      <c r="D10" s="5">
        <f>'[1]PRIME 2015'!L8/1000000</f>
        <v>1.3136369999999999</v>
      </c>
      <c r="E10" s="5">
        <f t="shared" si="1"/>
        <v>8.0355933404952631E-2</v>
      </c>
      <c r="F10" s="5">
        <f>'[1]PRIME 2014'!L8/1000000</f>
        <v>1.473543</v>
      </c>
      <c r="G10" s="5">
        <f t="shared" si="2"/>
        <v>-19.597248143656685</v>
      </c>
      <c r="H10" s="6">
        <f t="shared" si="3"/>
        <v>-10.851804121087753</v>
      </c>
      <c r="I10" s="5">
        <f t="shared" si="4"/>
        <v>9.0321803239181014E-3</v>
      </c>
      <c r="J10" s="5">
        <f>'[1]DAUNE 2015'!L8/1000000</f>
        <v>0.183645</v>
      </c>
      <c r="K10" s="5">
        <f t="shared" si="5"/>
        <v>1.6461606417380589E-2</v>
      </c>
      <c r="L10" s="5">
        <f>'[1]DAUNE 2014'!L8/1000000</f>
        <v>0.30186800000000003</v>
      </c>
      <c r="M10" s="5">
        <f t="shared" si="6"/>
        <v>11.03556241354139</v>
      </c>
      <c r="N10" s="5">
        <f t="shared" si="7"/>
        <v>11.277339422107673</v>
      </c>
    </row>
    <row r="11" spans="1:14">
      <c r="A11" s="3">
        <v>5</v>
      </c>
      <c r="B11" s="4" t="str">
        <f>'[1]PRIME 2015'!B21</f>
        <v xml:space="preserve">TRANSELIT </v>
      </c>
      <c r="C11" s="5">
        <f t="shared" si="0"/>
        <v>5.3441365364469327E-2</v>
      </c>
      <c r="D11" s="5">
        <f>'[1]PRIME 2015'!L21/1000000</f>
        <v>1.0865858729999998</v>
      </c>
      <c r="E11" s="5">
        <f t="shared" si="1"/>
        <v>4.6769544708442162E-2</v>
      </c>
      <c r="F11" s="5">
        <f>'[1]PRIME 2014'!L21/1000000</f>
        <v>0.85764587999999997</v>
      </c>
      <c r="G11" s="5">
        <f t="shared" si="2"/>
        <v>14.265310251829035</v>
      </c>
      <c r="H11" s="6">
        <f t="shared" si="3"/>
        <v>26.694000209037299</v>
      </c>
      <c r="I11" s="5">
        <f t="shared" si="4"/>
        <v>0</v>
      </c>
      <c r="J11" s="5">
        <f>'[1]DAUNE 2015'!L21/1000000</f>
        <v>0</v>
      </c>
      <c r="K11" s="5">
        <f t="shared" si="5"/>
        <v>1.6937783909650608E-4</v>
      </c>
      <c r="L11" s="5">
        <f>'[1]DAUNE 2014'!L21/1000000</f>
        <v>3.1059999999999998E-3</v>
      </c>
      <c r="M11" s="5">
        <f t="shared" si="6"/>
        <v>9.1281580978336159</v>
      </c>
      <c r="N11" s="5">
        <f t="shared" si="7"/>
        <v>6.5637471676986872</v>
      </c>
    </row>
    <row r="12" spans="1:14">
      <c r="A12" s="3">
        <v>6</v>
      </c>
      <c r="B12" s="4" t="str">
        <f>'[1]PRIME 2015'!B15</f>
        <v>GRAWE CARAT Asigurări</v>
      </c>
      <c r="C12" s="5">
        <f t="shared" si="0"/>
        <v>4.1605797671684958E-2</v>
      </c>
      <c r="D12" s="5">
        <f>'[1]PRIME 2015'!L15/1000000</f>
        <v>0.84594156000000009</v>
      </c>
      <c r="E12" s="5">
        <f t="shared" si="1"/>
        <v>2.3259405487056718E-2</v>
      </c>
      <c r="F12" s="5">
        <f>'[1]PRIME 2014'!L15/1000000</f>
        <v>0.42652400000000001</v>
      </c>
      <c r="G12" s="5">
        <f t="shared" si="2"/>
        <v>78.877304902902836</v>
      </c>
      <c r="H12" s="6">
        <f t="shared" si="3"/>
        <v>98.333871013120046</v>
      </c>
      <c r="I12" s="5">
        <f t="shared" si="4"/>
        <v>2.6371340182861753E-3</v>
      </c>
      <c r="J12" s="5">
        <f>'[1]DAUNE 2015'!L15/1000000</f>
        <v>5.3619E-2</v>
      </c>
      <c r="K12" s="5">
        <f t="shared" si="5"/>
        <v>1.4521450345463169E-3</v>
      </c>
      <c r="L12" s="5">
        <f>'[1]DAUNE 2014'!L15/1000000</f>
        <v>2.6629E-2</v>
      </c>
      <c r="M12" s="5">
        <f t="shared" si="6"/>
        <v>7.1065605518027972</v>
      </c>
      <c r="N12" s="5">
        <f t="shared" si="7"/>
        <v>3.2642793048286025</v>
      </c>
    </row>
    <row r="13" spans="1:14">
      <c r="A13" s="3">
        <v>7</v>
      </c>
      <c r="B13" s="4" t="str">
        <f>'[1]PRIME 2015'!B18</f>
        <v xml:space="preserve">MOLDCARGO </v>
      </c>
      <c r="C13" s="5">
        <f t="shared" si="0"/>
        <v>3.9735002926378223E-2</v>
      </c>
      <c r="D13" s="5">
        <f>'[1]PRIME 2015'!L18/1000000</f>
        <v>0.80790399999999996</v>
      </c>
      <c r="E13" s="5">
        <f t="shared" si="1"/>
        <v>5.3852882313485333E-2</v>
      </c>
      <c r="F13" s="5">
        <f>'[1]PRIME 2014'!L18/1000000</f>
        <v>0.98753800000000003</v>
      </c>
      <c r="G13" s="5">
        <f t="shared" si="2"/>
        <v>-26.215643027099105</v>
      </c>
      <c r="H13" s="6">
        <f t="shared" si="3"/>
        <v>-18.190084837241713</v>
      </c>
      <c r="I13" s="5">
        <f t="shared" si="4"/>
        <v>2.5604579904880411E-4</v>
      </c>
      <c r="J13" s="5">
        <f>'[1]DAUNE 2015'!L18/1000000</f>
        <v>5.2059999999999997E-3</v>
      </c>
      <c r="K13" s="5">
        <f t="shared" si="5"/>
        <v>4.7906771296291241E-4</v>
      </c>
      <c r="L13" s="5">
        <f>'[1]DAUNE 2014'!L18/1000000</f>
        <v>8.7849999999999994E-3</v>
      </c>
      <c r="M13" s="5">
        <f t="shared" si="6"/>
        <v>6.7870157556080892</v>
      </c>
      <c r="N13" s="5">
        <f t="shared" si="7"/>
        <v>7.5578393153300363</v>
      </c>
    </row>
    <row r="14" spans="1:14">
      <c r="A14" s="3">
        <v>8</v>
      </c>
      <c r="B14" s="4" t="str">
        <f>'[1]PRIME 2015'!B14</f>
        <v xml:space="preserve">GARANŢIE </v>
      </c>
      <c r="C14" s="5">
        <f t="shared" si="0"/>
        <v>2.5270776055832344E-2</v>
      </c>
      <c r="D14" s="5">
        <f>'[1]PRIME 2015'!L14/1000000</f>
        <v>0.51381299999999996</v>
      </c>
      <c r="E14" s="5">
        <f t="shared" si="1"/>
        <v>8.2410553122801655E-2</v>
      </c>
      <c r="F14" s="5">
        <f>'[1]PRIME 2014'!L14/1000000</f>
        <v>1.51122</v>
      </c>
      <c r="G14" s="5">
        <f t="shared" si="2"/>
        <v>-69.335509715393073</v>
      </c>
      <c r="H14" s="6">
        <f t="shared" si="3"/>
        <v>-66.000119109064201</v>
      </c>
      <c r="I14" s="5">
        <f t="shared" si="4"/>
        <v>2.3479389936209871E-3</v>
      </c>
      <c r="J14" s="5">
        <f>'[1]DAUNE 2015'!L14/1000000</f>
        <v>4.7738999999999997E-2</v>
      </c>
      <c r="K14" s="5">
        <f t="shared" si="5"/>
        <v>1.1021556683771683E-3</v>
      </c>
      <c r="L14" s="5">
        <f>'[1]DAUNE 2014'!L14/1000000</f>
        <v>2.0211E-2</v>
      </c>
      <c r="M14" s="5">
        <f t="shared" si="6"/>
        <v>4.3164248802286647</v>
      </c>
      <c r="N14" s="5">
        <f t="shared" si="7"/>
        <v>11.565689553326614</v>
      </c>
    </row>
    <row r="15" spans="1:14">
      <c r="A15" s="3">
        <v>9</v>
      </c>
      <c r="B15" s="4" t="str">
        <f>'[1]PRIME 2015'!B16</f>
        <v xml:space="preserve">KLASSIKA Asigurări </v>
      </c>
      <c r="C15" s="5">
        <f t="shared" si="0"/>
        <v>2.3678875483836063E-2</v>
      </c>
      <c r="D15" s="5">
        <f>'[1]PRIME 2015'!L16/1000000</f>
        <v>0.48144599999999999</v>
      </c>
      <c r="E15" s="5">
        <f t="shared" si="1"/>
        <v>1.1939283552462958E-2</v>
      </c>
      <c r="F15" s="5">
        <f>'[1]PRIME 2014'!L16/1000000</f>
        <v>0.21893899999999999</v>
      </c>
      <c r="G15" s="5">
        <f t="shared" si="2"/>
        <v>98.327440501665109</v>
      </c>
      <c r="H15" s="6">
        <f t="shared" si="3"/>
        <v>119.89960673977683</v>
      </c>
      <c r="I15" s="5">
        <f t="shared" si="4"/>
        <v>0</v>
      </c>
      <c r="J15" s="5">
        <f>'[1]DAUNE 2015'!L16/1000000</f>
        <v>0</v>
      </c>
      <c r="K15" s="5">
        <f t="shared" si="5"/>
        <v>0</v>
      </c>
      <c r="L15" s="5">
        <f>'[1]DAUNE 2014'!L16/1000000</f>
        <v>0</v>
      </c>
      <c r="M15" s="5">
        <f t="shared" si="6"/>
        <v>4.0445171548531658</v>
      </c>
      <c r="N15" s="5">
        <f t="shared" si="7"/>
        <v>1.6755869463848911</v>
      </c>
    </row>
    <row r="16" spans="1:14">
      <c r="A16" s="3">
        <v>10</v>
      </c>
      <c r="B16" s="4" t="str">
        <f>'[1]PRIME 2015'!B13</f>
        <v xml:space="preserve">GALAS </v>
      </c>
      <c r="C16" s="5">
        <f t="shared" si="0"/>
        <v>1.183562754828524E-2</v>
      </c>
      <c r="D16" s="5">
        <f>'[1]PRIME 2015'!L13/1000000</f>
        <v>0.24064553</v>
      </c>
      <c r="E16" s="5">
        <f t="shared" si="1"/>
        <v>1.4787481527127175E-3</v>
      </c>
      <c r="F16" s="5">
        <f>'[1]PRIME 2014'!L13/1000000</f>
        <v>2.711684E-2</v>
      </c>
      <c r="G16" s="5">
        <f t="shared" si="2"/>
        <v>700.38156102329856</v>
      </c>
      <c r="H16" s="6">
        <f t="shared" si="3"/>
        <v>787.43942878299981</v>
      </c>
      <c r="I16" s="5">
        <f t="shared" si="4"/>
        <v>1.9116666584695287E-3</v>
      </c>
      <c r="J16" s="5">
        <f>'[1]DAUNE 2015'!L13/1000000</f>
        <v>3.886858E-2</v>
      </c>
      <c r="K16" s="5">
        <f t="shared" si="5"/>
        <v>0</v>
      </c>
      <c r="L16" s="5">
        <f>'[1]DAUNE 2014'!L13/1000000</f>
        <v>0</v>
      </c>
      <c r="M16" s="5">
        <f t="shared" si="6"/>
        <v>2.0216077697680159</v>
      </c>
      <c r="N16" s="5">
        <f t="shared" si="7"/>
        <v>0.20753097041279842</v>
      </c>
    </row>
    <row r="17" spans="1:14">
      <c r="A17" s="3">
        <v>11</v>
      </c>
      <c r="B17" s="4" t="str">
        <f>'[1]PRIME 2015'!B22</f>
        <v xml:space="preserve">VICTORIA Asigurari </v>
      </c>
      <c r="C17" s="5">
        <f t="shared" si="0"/>
        <v>7.666766671748892E-3</v>
      </c>
      <c r="D17" s="5">
        <f>'[1]PRIME 2015'!L22/1000000</f>
        <v>0.15588299999999999</v>
      </c>
      <c r="E17" s="5">
        <f t="shared" si="1"/>
        <v>7.5310556940074271E-3</v>
      </c>
      <c r="F17" s="5">
        <f>'[1]PRIME 2014'!L22/1000000</f>
        <v>0.13810224000000001</v>
      </c>
      <c r="G17" s="5">
        <f t="shared" si="2"/>
        <v>1.8020179806856618</v>
      </c>
      <c r="H17" s="6">
        <f t="shared" si="3"/>
        <v>12.875069948177511</v>
      </c>
      <c r="I17" s="5">
        <f t="shared" si="4"/>
        <v>0</v>
      </c>
      <c r="J17" s="5">
        <f>'[1]DAUNE 2015'!L22/1000000</f>
        <v>0</v>
      </c>
      <c r="K17" s="5">
        <f t="shared" si="5"/>
        <v>3.0830278606368299E-3</v>
      </c>
      <c r="L17" s="5">
        <f>'[1]DAUNE 2014'!L22/1000000</f>
        <v>5.6535639999999998E-2</v>
      </c>
      <c r="M17" s="5">
        <f t="shared" si="6"/>
        <v>1.3095372433252661</v>
      </c>
      <c r="N17" s="5">
        <f t="shared" si="7"/>
        <v>1.0569259501985184</v>
      </c>
    </row>
    <row r="18" spans="1:14">
      <c r="A18" s="3">
        <v>12</v>
      </c>
      <c r="B18" s="4" t="str">
        <f>'[1]PRIME 2015'!B7</f>
        <v xml:space="preserve">ACORD-GRUP </v>
      </c>
      <c r="C18" s="5">
        <f t="shared" si="0"/>
        <v>5.1920835321139268E-3</v>
      </c>
      <c r="D18" s="5">
        <f>'[1]PRIME 2015'!L7/1000000</f>
        <v>0.10556699999999999</v>
      </c>
      <c r="E18" s="5">
        <f t="shared" si="1"/>
        <v>9.3473554480660061E-3</v>
      </c>
      <c r="F18" s="5">
        <f>'[1]PRIME 2014'!L7/1000000</f>
        <v>0.17140900000000001</v>
      </c>
      <c r="G18" s="5">
        <f t="shared" si="2"/>
        <v>-44.453984220871973</v>
      </c>
      <c r="H18" s="6">
        <f t="shared" si="3"/>
        <v>-38.412218728304822</v>
      </c>
      <c r="I18" s="5">
        <f t="shared" si="4"/>
        <v>0</v>
      </c>
      <c r="J18" s="5">
        <f>'[1]DAUNE 2015'!L7/1000000</f>
        <v>0</v>
      </c>
      <c r="K18" s="5">
        <f t="shared" si="5"/>
        <v>0</v>
      </c>
      <c r="L18" s="5">
        <f>'[1]DAUNE 2014'!L7/1000000</f>
        <v>0</v>
      </c>
      <c r="M18" s="5">
        <f t="shared" si="6"/>
        <v>0.88684409567507916</v>
      </c>
      <c r="N18" s="5">
        <f t="shared" si="7"/>
        <v>1.3118297009344515</v>
      </c>
    </row>
    <row r="19" spans="1:14">
      <c r="A19" s="3">
        <v>13</v>
      </c>
      <c r="B19" s="4" t="str">
        <f>'[1]PRIME 2015'!B19</f>
        <v xml:space="preserve">MOLDOVA-ASTROVAZ </v>
      </c>
      <c r="C19" s="5">
        <f t="shared" si="0"/>
        <v>3.0906488690408854E-4</v>
      </c>
      <c r="D19" s="5">
        <f>'[1]PRIME 2015'!L19/1000000</f>
        <v>6.2839999999999997E-3</v>
      </c>
      <c r="E19" s="5">
        <f t="shared" si="1"/>
        <v>1.2462849757603187E-3</v>
      </c>
      <c r="F19" s="5">
        <f>'[1]PRIME 2014'!L19/1000000</f>
        <v>2.2853999999999999E-2</v>
      </c>
      <c r="G19" s="5">
        <f t="shared" si="2"/>
        <v>-75.201106254567662</v>
      </c>
      <c r="H19" s="6">
        <f t="shared" si="3"/>
        <v>-72.503719261398444</v>
      </c>
      <c r="I19" s="5">
        <f t="shared" si="4"/>
        <v>0</v>
      </c>
      <c r="J19" s="5">
        <f>'[1]DAUNE 2015'!L19/1000000</f>
        <v>0</v>
      </c>
      <c r="K19" s="5">
        <f t="shared" si="5"/>
        <v>0</v>
      </c>
      <c r="L19" s="5">
        <f>'[1]DAUNE 2014'!L19/1000000</f>
        <v>0</v>
      </c>
      <c r="M19" s="5">
        <f t="shared" si="6"/>
        <v>5.2790439220800033E-2</v>
      </c>
      <c r="N19" s="5">
        <f t="shared" si="7"/>
        <v>0.17490654507730605</v>
      </c>
    </row>
    <row r="20" spans="1:14">
      <c r="A20" s="3">
        <v>14</v>
      </c>
      <c r="B20" s="4" t="str">
        <f>'[1]PRIME 2015'!B10</f>
        <v xml:space="preserve">AUTO-SIGURANTA </v>
      </c>
      <c r="C20" s="5">
        <f t="shared" si="0"/>
        <v>7.7708867171938236E-6</v>
      </c>
      <c r="D20" s="5">
        <f>'[1]PRIME 2015'!L10/1000000</f>
        <v>1.5799999999999999E-4</v>
      </c>
      <c r="E20" s="5">
        <f t="shared" si="1"/>
        <v>1.1815549387327745E-3</v>
      </c>
      <c r="F20" s="5">
        <f>'[1]PRIME 2014'!L10/1000000</f>
        <v>2.1666999999999999E-2</v>
      </c>
      <c r="G20" s="5">
        <f t="shared" si="2"/>
        <v>-99.342316936567656</v>
      </c>
      <c r="H20" s="6">
        <f t="shared" si="3"/>
        <v>-99.270780449531543</v>
      </c>
      <c r="I20" s="5">
        <f t="shared" si="4"/>
        <v>0</v>
      </c>
      <c r="J20" s="5">
        <f>'[1]DAUNE 2015'!L10/1000000</f>
        <v>0</v>
      </c>
      <c r="K20" s="5">
        <f t="shared" si="5"/>
        <v>0</v>
      </c>
      <c r="L20" s="5">
        <f>'[1]DAUNE 2014'!L10/1000000</f>
        <v>0</v>
      </c>
      <c r="M20" s="5">
        <f t="shared" si="6"/>
        <v>1.3273216735974547E-3</v>
      </c>
      <c r="N20" s="5">
        <f t="shared" si="7"/>
        <v>0.16582218045812505</v>
      </c>
    </row>
    <row r="21" spans="1:14" s="1" customFormat="1">
      <c r="A21" s="7"/>
      <c r="B21" s="8" t="str">
        <f>'[1]PRIME 2015'!B23</f>
        <v>TOTAL</v>
      </c>
      <c r="C21" s="9">
        <f t="shared" ref="C21" si="8">D21/20.3323</f>
        <v>0.5854561762810897</v>
      </c>
      <c r="D21" s="9">
        <f>'[1]PRIME 2015'!L23/1000000</f>
        <v>11.903670612999999</v>
      </c>
      <c r="E21" s="9">
        <f t="shared" ref="E21" si="9">F21/18.3377</f>
        <v>0.71254336149026321</v>
      </c>
      <c r="F21" s="9">
        <f>'[1]PRIME 2014'!L23/1000000</f>
        <v>13.0664064</v>
      </c>
      <c r="G21" s="9">
        <f t="shared" ref="G21:H21" si="10">C21*100/E21-100</f>
        <v>-17.835712474167806</v>
      </c>
      <c r="H21" s="10">
        <f t="shared" si="10"/>
        <v>-8.8986654127029254</v>
      </c>
      <c r="I21" s="9">
        <f t="shared" ref="I21" si="11">J21/20.3323</f>
        <v>2.1995302056334012E-2</v>
      </c>
      <c r="J21" s="9">
        <f>'[1]DAUNE 2015'!L23/1000000</f>
        <v>0.44721508000000004</v>
      </c>
      <c r="K21" s="9">
        <f t="shared" ref="K21" si="12">L21/18.3377</f>
        <v>2.9814501818657736E-2</v>
      </c>
      <c r="L21" s="9">
        <f>'[1]DAUNE 2014'!L23/1000000</f>
        <v>0.54672938999999998</v>
      </c>
      <c r="M21" s="9">
        <f t="shared" si="6"/>
        <v>100</v>
      </c>
      <c r="N21" s="9">
        <f t="shared" si="7"/>
        <v>100</v>
      </c>
    </row>
    <row r="22" spans="1:14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>
      <c r="A23" s="11"/>
      <c r="B23" s="12" t="s">
        <v>18</v>
      </c>
      <c r="C23" s="11"/>
      <c r="D23" s="13"/>
      <c r="E23" s="12" t="s">
        <v>19</v>
      </c>
      <c r="F23" s="13"/>
      <c r="G23" s="11"/>
      <c r="H23" s="11"/>
      <c r="I23" s="11"/>
      <c r="J23" s="11"/>
      <c r="K23" s="11"/>
      <c r="L23" s="11"/>
      <c r="M23" s="11"/>
      <c r="N23" s="11"/>
    </row>
    <row r="24" spans="1:14">
      <c r="A24" s="11"/>
      <c r="B24" s="13" t="s">
        <v>20</v>
      </c>
      <c r="C24" s="11"/>
      <c r="D24" s="13"/>
      <c r="E24" s="14" t="s">
        <v>21</v>
      </c>
      <c r="F24" s="13"/>
      <c r="G24" s="11"/>
      <c r="H24" s="11"/>
      <c r="I24" s="11"/>
      <c r="J24" s="11"/>
      <c r="K24" s="11"/>
      <c r="L24" s="11"/>
      <c r="M24" s="11"/>
      <c r="N24" s="11"/>
    </row>
    <row r="25" spans="1:14">
      <c r="A25" s="11"/>
      <c r="B25" s="13" t="s">
        <v>22</v>
      </c>
      <c r="C25" s="11"/>
      <c r="D25" s="13"/>
      <c r="E25" s="14" t="s">
        <v>23</v>
      </c>
      <c r="F25" s="13"/>
      <c r="G25" s="11"/>
      <c r="H25" s="11"/>
      <c r="I25" s="11"/>
      <c r="J25" s="11"/>
      <c r="K25" s="11"/>
      <c r="L25" s="11"/>
      <c r="M25" s="11"/>
      <c r="N25" s="11"/>
    </row>
    <row r="26" spans="1:14">
      <c r="A26" s="11"/>
      <c r="B26" s="13"/>
      <c r="C26" s="13"/>
      <c r="D26" s="13"/>
      <c r="E26" s="13"/>
      <c r="F26" s="13"/>
      <c r="G26" s="11"/>
      <c r="H26" s="11"/>
      <c r="I26" s="11"/>
      <c r="J26" s="11"/>
      <c r="K26" s="11"/>
      <c r="L26" s="11"/>
      <c r="M26" s="11"/>
      <c r="N26" s="11"/>
    </row>
  </sheetData>
  <sortState ref="B7:N22">
    <sortCondition descending="1" ref="D7:D22"/>
  </sortState>
  <mergeCells count="22">
    <mergeCell ref="A1:A3"/>
    <mergeCell ref="B1:B3"/>
    <mergeCell ref="C1:F1"/>
    <mergeCell ref="G1:G3"/>
    <mergeCell ref="H1:H3"/>
    <mergeCell ref="A4:A6"/>
    <mergeCell ref="B4:B6"/>
    <mergeCell ref="C4:F4"/>
    <mergeCell ref="G4:G6"/>
    <mergeCell ref="H4:H6"/>
    <mergeCell ref="M1:N2"/>
    <mergeCell ref="C2:D2"/>
    <mergeCell ref="E2:F2"/>
    <mergeCell ref="I2:J2"/>
    <mergeCell ref="K2:L2"/>
    <mergeCell ref="I1:L1"/>
    <mergeCell ref="I4:L4"/>
    <mergeCell ref="M4:N5"/>
    <mergeCell ref="C5:D5"/>
    <mergeCell ref="E5:F5"/>
    <mergeCell ref="I5:J5"/>
    <mergeCell ref="K5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Incendiu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Adoniev</dc:creator>
  <cp:lastModifiedBy>DORINCLIPA</cp:lastModifiedBy>
  <dcterms:created xsi:type="dcterms:W3CDTF">2015-05-23T11:53:00Z</dcterms:created>
  <dcterms:modified xsi:type="dcterms:W3CDTF">2015-05-28T07:51:01Z</dcterms:modified>
</cp:coreProperties>
</file>